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<sst xmlns="http://schemas.openxmlformats.org/spreadsheetml/2006/main" count="63" uniqueCount="58">
  <si>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</si>
  <si>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</si>
  <si>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</si>
  <si>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</si>
  <si>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</si>
  <si>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</si>
  <si>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</si>
  <si>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</si>
  <si>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</si>
  <si>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</si>
  <si>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</si>
  <si>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</si>
  <si>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</si>
  <si>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</si>
  <si>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</si>
  <si>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</si>
  <si>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</si>
  <si>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</si>
  <si>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</si>
  <si>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</si>
  <si>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</si>
  <si>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</si>
  <si>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</si>
  <si>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</si>
  <si>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</si>
  <si>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</si>
  <si>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</si>
  <si>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</si>
  <si>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</si>
  <si>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</si>
  <si>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</si>
  <si>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</si>
  <si>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</si>
  <si>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</si>
  <si>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</si>
  <si>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</si>
  <si>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</si>
  <si>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</si>
  <si>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</si>
  <si>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</si>
  <si>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</si>
  <si>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</si>
  <si>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Ніжинського районного бюджету за січень 2022 року</t>
  </si>
  <si>
    <t>Уточнений  план на 2022  рік (тис.грн.)</t>
  </si>
  <si>
    <t>Уточнений  план за січень 2022 року (тис.грн.)</t>
  </si>
  <si>
    <t>Виконано за січень 2022 року (тис.грн.)</t>
  </si>
  <si>
    <t>Виконання до уточненого  плану за січень 2022 року (%)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</si>
  <si>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</si>
  <si>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</si>
  <si>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</si>
  <si>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</si>
  <si>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</si>
  <si>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</si>
  <si>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</si>
  <si>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</si>
  <si>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</si>
  <si>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</si>
  <si>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Виконання  Ніжинського районного бюджету за січень 2022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</si>
</sst>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175" fontId="22" fillId="9" borderId="13" xfId="0" applyNumberFormat="1" applyFont="1" applyFill="1" applyBorder="1" applyAlignment="1">
      <alignment horizontal="center" vertical="center"/>
    </xf>
    <xf numFmtId="173" fontId="22" fillId="9" borderId="13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right" vertical="center" wrapText="1"/>
    </xf>
    <xf numFmtId="0" fontId="22" fillId="9" borderId="13" xfId="0" applyFont="1" applyFill="1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/>
    </xf>
    <xf numFmtId="175" fontId="22" fillId="9" borderId="13" xfId="0" applyNumberFormat="1" applyFont="1" applyFill="1" applyBorder="1" applyAlignment="1">
      <alignment horizontal="center" vertical="center"/>
    </xf>
    <xf numFmtId="0" fontId="23" fillId="0" borderId="13" xfId="109" applyFont="1" applyFill="1" applyBorder="1" applyAlignment="1">
      <alignment horizontal="center" vertical="center"/>
      <protection/>
    </xf>
    <xf numFmtId="0" fontId="23" fillId="0" borderId="13" xfId="109" applyFont="1" applyFill="1" applyBorder="1" applyAlignment="1">
      <alignment vertical="center" wrapText="1"/>
      <protection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22" fillId="9" borderId="13" xfId="109" applyFont="1" applyFill="1" applyBorder="1" applyAlignment="1">
      <alignment horizontal="center" vertical="center"/>
      <protection/>
    </xf>
    <xf numFmtId="0" fontId="22" fillId="9" borderId="13" xfId="109" applyFont="1" applyFill="1" applyBorder="1" applyAlignment="1">
      <alignment vertical="center" wrapText="1"/>
      <protection/>
    </xf>
    <xf numFmtId="4" fontId="22" fillId="9" borderId="13" xfId="109" applyNumberFormat="1" applyFont="1" applyFill="1" applyBorder="1" applyAlignment="1">
      <alignment horizontal="center" vertical="center"/>
      <protection/>
    </xf>
    <xf numFmtId="4" fontId="23" fillId="0" borderId="13" xfId="109" applyNumberFormat="1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1" fillId="26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9" fillId="26" borderId="13" xfId="0" applyNumberFormat="1" applyFont="1" applyFill="1" applyBorder="1" applyAlignment="1">
      <alignment vertical="center"/>
    </xf>
    <xf numFmtId="0" fontId="39" fillId="26" borderId="13" xfId="0" applyFont="1" applyFill="1" applyBorder="1" applyAlignment="1">
      <alignment vertical="center"/>
    </xf>
    <xf numFmtId="4" fontId="39" fillId="26" borderId="13" xfId="0" applyNumberFormat="1" applyFont="1" applyFill="1" applyBorder="1" applyAlignment="1">
      <alignment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0" t="s">
        <v>57</v>
      </c>
      <c r="B1" s="30"/>
      <c r="C1" s="30"/>
      <c r="D1" s="30"/>
      <c r="E1" s="30"/>
    </row>
    <row r="2" spans="1:5" s="7" customFormat="1" ht="30" customHeight="1">
      <c r="A2" s="31" t="s">
        <v>37</v>
      </c>
      <c r="B2" s="31"/>
      <c r="C2" s="31"/>
      <c r="D2" s="31"/>
      <c r="E2" s="31"/>
    </row>
    <row r="3" spans="1:6" ht="131.25">
      <c r="A3" s="40" t="s">
        <v>18</v>
      </c>
      <c r="B3" s="39" t="s">
        <v>19</v>
      </c>
      <c r="C3" s="38" t="s">
        <v>56</v>
      </c>
      <c r="D3" s="38" t="s">
        <v>44</v>
      </c>
      <c r="E3" s="38" t="s">
        <v>45</v>
      </c>
      <c r="F3" s="38" t="s">
        <v>46</v>
      </c>
    </row>
    <row r="4" spans="1:6" ht="18">
      <c r="A4" s="34" t="s">
        <v>47</v>
      </c>
      <c r="B4" s="35" t="s">
        <v>48</v>
      </c>
      <c r="C4" s="36">
        <v>850000</v>
      </c>
      <c r="D4" s="36">
        <v>75500</v>
      </c>
      <c r="E4" s="36">
        <v>146925.71</v>
      </c>
      <c r="F4" s="37">
        <f aca="true" t="shared" si="0" ref="F4:F18">IF(D4=0,0,E4/D4*100)</f>
        <v>194.6035894039735</v>
      </c>
    </row>
    <row r="5" spans="1:6" ht="18">
      <c r="A5" s="43" t="s">
        <v>20</v>
      </c>
      <c r="B5" s="44" t="s">
        <v>21</v>
      </c>
      <c r="C5" s="42">
        <v>200000</v>
      </c>
      <c r="D5" s="42">
        <v>40500</v>
      </c>
      <c r="E5" s="42">
        <v>111270</v>
      </c>
      <c r="F5" s="42">
        <f t="shared" si="0"/>
        <v>274.7407407407407</v>
      </c>
    </row>
    <row r="6" spans="1:6" ht="25.5">
      <c r="A6" s="34" t="s">
        <v>22</v>
      </c>
      <c r="B6" s="35" t="s">
        <v>23</v>
      </c>
      <c r="C6" s="36">
        <v>9500</v>
      </c>
      <c r="D6" s="36">
        <v>5500</v>
      </c>
      <c r="E6" s="36">
        <v>12060</v>
      </c>
      <c r="F6" s="37">
        <f t="shared" si="0"/>
        <v>219.27272727272728</v>
      </c>
    </row>
    <row r="7" spans="1:6" ht="25.5">
      <c r="A7" s="34" t="s">
        <v>24</v>
      </c>
      <c r="B7" s="35" t="s">
        <v>25</v>
      </c>
      <c r="C7" s="36">
        <v>190500</v>
      </c>
      <c r="D7" s="36">
        <v>35000</v>
      </c>
      <c r="E7" s="36">
        <v>99210</v>
      </c>
      <c r="F7" s="37">
        <f t="shared" si="0"/>
        <v>283.45714285714286</v>
      </c>
    </row>
    <row r="8" spans="1:6" ht="47.25">
      <c r="A8" s="43" t="s">
        <v>26</v>
      </c>
      <c r="B8" s="44" t="s">
        <v>27</v>
      </c>
      <c r="C8" s="42">
        <v>650000</v>
      </c>
      <c r="D8" s="42">
        <v>35000</v>
      </c>
      <c r="E8" s="42">
        <v>33509.9</v>
      </c>
      <c r="F8" s="42">
        <f t="shared" si="0"/>
        <v>95.74257142857144</v>
      </c>
    </row>
    <row r="9" spans="1:6" ht="25.5">
      <c r="A9" s="34" t="s">
        <v>28</v>
      </c>
      <c r="B9" s="35" t="s">
        <v>49</v>
      </c>
      <c r="C9" s="36">
        <v>650000</v>
      </c>
      <c r="D9" s="36">
        <v>35000</v>
      </c>
      <c r="E9" s="36">
        <v>33509.9</v>
      </c>
      <c r="F9" s="37">
        <f t="shared" si="0"/>
        <v>95.74257142857144</v>
      </c>
    </row>
    <row r="10" spans="1:6" ht="18">
      <c r="A10" s="43" t="s">
        <v>29</v>
      </c>
      <c r="B10" s="44" t="s">
        <v>15</v>
      </c>
      <c r="C10" s="42">
        <v>0</v>
      </c>
      <c r="D10" s="42">
        <v>0</v>
      </c>
      <c r="E10" s="42">
        <v>2145.81</v>
      </c>
      <c r="F10" s="42">
        <f t="shared" si="0"/>
        <v>0</v>
      </c>
    </row>
    <row r="11" spans="1:6" ht="18">
      <c r="A11" s="34" t="s">
        <v>30</v>
      </c>
      <c r="B11" s="35" t="s">
        <v>15</v>
      </c>
      <c r="C11" s="36">
        <v>0</v>
      </c>
      <c r="D11" s="36">
        <v>0</v>
      </c>
      <c r="E11" s="36">
        <v>2145.81</v>
      </c>
      <c r="F11" s="37">
        <f t="shared" si="0"/>
        <v>0</v>
      </c>
    </row>
    <row r="12" spans="1:6" ht="18">
      <c r="A12" s="43" t="s">
        <v>50</v>
      </c>
      <c r="B12" s="44" t="s">
        <v>51</v>
      </c>
      <c r="C12" s="42">
        <v>2455750</v>
      </c>
      <c r="D12" s="42">
        <v>483660</v>
      </c>
      <c r="E12" s="42">
        <v>270229.33</v>
      </c>
      <c r="F12" s="42">
        <f t="shared" si="0"/>
        <v>55.87175495182567</v>
      </c>
    </row>
    <row r="13" spans="1:6" ht="18">
      <c r="A13" s="34" t="s">
        <v>52</v>
      </c>
      <c r="B13" s="35" t="s">
        <v>53</v>
      </c>
      <c r="C13" s="36">
        <v>1297900</v>
      </c>
      <c r="D13" s="36">
        <v>108200</v>
      </c>
      <c r="E13" s="36">
        <v>108200</v>
      </c>
      <c r="F13" s="37">
        <f t="shared" si="0"/>
        <v>100</v>
      </c>
    </row>
    <row r="14" spans="1:6" ht="63">
      <c r="A14" s="43" t="s">
        <v>54</v>
      </c>
      <c r="B14" s="44" t="s">
        <v>55</v>
      </c>
      <c r="C14" s="42">
        <v>1297900</v>
      </c>
      <c r="D14" s="42">
        <v>108200</v>
      </c>
      <c r="E14" s="42">
        <v>108200</v>
      </c>
      <c r="F14" s="42">
        <f t="shared" si="0"/>
        <v>100</v>
      </c>
    </row>
    <row r="15" spans="1:6" ht="18">
      <c r="A15" s="34" t="s">
        <v>31</v>
      </c>
      <c r="B15" s="35" t="s">
        <v>32</v>
      </c>
      <c r="C15" s="36">
        <v>1157850</v>
      </c>
      <c r="D15" s="36">
        <v>375460</v>
      </c>
      <c r="E15" s="36">
        <v>162029.33</v>
      </c>
      <c r="F15" s="37">
        <f t="shared" si="0"/>
        <v>43.15488467479891</v>
      </c>
    </row>
    <row r="16" spans="1:6" ht="18">
      <c r="A16" s="34" t="s">
        <v>33</v>
      </c>
      <c r="B16" s="35" t="s">
        <v>13</v>
      </c>
      <c r="C16" s="36">
        <v>1157850</v>
      </c>
      <c r="D16" s="36">
        <v>375460</v>
      </c>
      <c r="E16" s="36">
        <v>162029.33</v>
      </c>
      <c r="F16" s="37">
        <f t="shared" si="0"/>
        <v>43.15488467479891</v>
      </c>
    </row>
    <row r="17" spans="1:6" ht="18">
      <c r="A17" s="41" t="s">
        <v>34</v>
      </c>
      <c r="B17" s="44" t="s">
        <v>35</v>
      </c>
      <c r="C17" s="42">
        <v>850000</v>
      </c>
      <c r="D17" s="42">
        <v>75500</v>
      </c>
      <c r="E17" s="42">
        <v>146925.71</v>
      </c>
      <c r="F17" s="42">
        <f t="shared" si="0"/>
        <v>194.6035894039735</v>
      </c>
    </row>
    <row r="18" spans="1:6" ht="18">
      <c r="A18" s="41" t="s">
        <v>34</v>
      </c>
      <c r="B18" s="44" t="s">
        <v>36</v>
      </c>
      <c r="C18" s="42">
        <v>3305750</v>
      </c>
      <c r="D18" s="42">
        <v>559160</v>
      </c>
      <c r="E18" s="42">
        <v>417155.04</v>
      </c>
      <c r="F18" s="42">
        <f t="shared" si="0"/>
        <v>74.60387724443808</v>
      </c>
    </row>
  </sheetData>
  <sheetProtection/>
  <mergeCells count="2">
    <mergeCell ref="A1:E1"/>
    <mergeCell ref="A2:E2"/>
  </mergeCells>
  <conditionalFormatting sqref="A4:A18">
    <cfRule type="expression" priority="1" dxfId="0" stopIfTrue="1">
      <formula>IT4=1</formula>
    </cfRule>
  </conditionalFormatting>
  <conditionalFormatting sqref="B4:B18">
    <cfRule type="expression" priority="2" dxfId="0" stopIfTrue="1">
      <formula>IT4=1</formula>
    </cfRule>
  </conditionalFormatting>
  <conditionalFormatting sqref="C4:C18">
    <cfRule type="expression" priority="3" dxfId="0" stopIfTrue="1">
      <formula>IT4=1</formula>
    </cfRule>
  </conditionalFormatting>
  <conditionalFormatting sqref="D4:D18">
    <cfRule type="expression" priority="4" dxfId="0" stopIfTrue="1">
      <formula>IT4=1</formula>
    </cfRule>
  </conditionalFormatting>
  <conditionalFormatting sqref="E4:E18">
    <cfRule type="expression" priority="5" dxfId="0" stopIfTrue="1">
      <formula>IT4=1</formula>
    </cfRule>
  </conditionalFormatting>
  <conditionalFormatting sqref="F4:F18">
    <cfRule type="expression" priority="6" dxfId="0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32" t="s">
        <v>42</v>
      </c>
      <c r="B1" s="32"/>
      <c r="C1" s="32"/>
      <c r="D1" s="32"/>
      <c r="E1" s="32"/>
      <c r="F1" s="32"/>
    </row>
    <row r="2" spans="1:6" ht="18.75">
      <c r="A2" s="33" t="s">
        <v>0</v>
      </c>
      <c r="B2" s="33"/>
      <c r="C2" s="33"/>
      <c r="D2" s="33"/>
      <c r="E2" s="33"/>
      <c r="F2" s="33"/>
    </row>
    <row r="4" spans="1:6" s="1" customFormat="1" ht="78.75">
      <c r="A4" s="6" t="s">
        <v>1</v>
      </c>
      <c r="B4" s="6" t="s">
        <v>2</v>
      </c>
      <c r="C4" s="2" t="s">
        <v>43</v>
      </c>
      <c r="D4" s="2" t="s">
        <v>44</v>
      </c>
      <c r="E4" s="2" t="s">
        <v>45</v>
      </c>
      <c r="F4" s="2" t="s">
        <v>46</v>
      </c>
    </row>
    <row r="5" spans="1:6" ht="18.75">
      <c r="A5" s="25" t="s">
        <v>3</v>
      </c>
      <c r="B5" s="26" t="s">
        <v>4</v>
      </c>
      <c r="C5" s="27">
        <f>C6+C7</f>
        <v>2412.9</v>
      </c>
      <c r="D5" s="27">
        <f>D6+D7</f>
        <v>474.95000000000005</v>
      </c>
      <c r="E5" s="27">
        <f>E6+E7</f>
        <v>89.90564</v>
      </c>
      <c r="F5" s="20">
        <f>IF(D5=0,"",IF(E5/D5*100&gt;=200,"В/100",E5/D5*100))</f>
        <v>18.929495736393303</v>
      </c>
    </row>
    <row r="6" spans="1:6" ht="100.5" customHeight="1">
      <c r="A6" s="21" t="s">
        <v>5</v>
      </c>
      <c r="B6" s="22" t="s">
        <v>6</v>
      </c>
      <c r="C6" s="28">
        <v>2047.9</v>
      </c>
      <c r="D6" s="28">
        <v>354.95000000000005</v>
      </c>
      <c r="E6" s="28">
        <v>68.775</v>
      </c>
      <c r="F6" s="13">
        <f aca="true" t="shared" si="0" ref="F6:F13">IF(D6=0,"",IF(E6/D6*100&gt;=200,"В/100",E6/D6*100))</f>
        <v>19.375968446260035</v>
      </c>
    </row>
    <row r="7" spans="1:6" ht="37.5">
      <c r="A7" s="21" t="s">
        <v>7</v>
      </c>
      <c r="B7" s="22" t="s">
        <v>8</v>
      </c>
      <c r="C7" s="28">
        <v>365</v>
      </c>
      <c r="D7" s="28">
        <v>120</v>
      </c>
      <c r="E7" s="28">
        <v>21.13064</v>
      </c>
      <c r="F7" s="13">
        <f t="shared" si="0"/>
        <v>17.608866666666668</v>
      </c>
    </row>
    <row r="8" spans="1:6" ht="131.25">
      <c r="A8" s="25" t="s">
        <v>9</v>
      </c>
      <c r="B8" s="26" t="s">
        <v>10</v>
      </c>
      <c r="C8" s="27">
        <v>700.85</v>
      </c>
      <c r="D8" s="27">
        <v>318</v>
      </c>
      <c r="E8" s="27">
        <v>62.04023</v>
      </c>
      <c r="F8" s="20">
        <f t="shared" si="0"/>
        <v>19.509506289308177</v>
      </c>
    </row>
    <row r="9" spans="1:6" ht="37.5">
      <c r="A9" s="25" t="s">
        <v>16</v>
      </c>
      <c r="B9" s="26" t="s">
        <v>17</v>
      </c>
      <c r="C9" s="27">
        <v>182</v>
      </c>
      <c r="D9" s="27">
        <v>12.46</v>
      </c>
      <c r="E9" s="27">
        <v>0</v>
      </c>
      <c r="F9" s="20">
        <f t="shared" si="0"/>
        <v>0</v>
      </c>
    </row>
    <row r="10" spans="1:6" ht="37.5">
      <c r="A10" s="21" t="s">
        <v>11</v>
      </c>
      <c r="B10" s="22" t="s">
        <v>12</v>
      </c>
      <c r="C10" s="28">
        <v>182</v>
      </c>
      <c r="D10" s="28">
        <v>12.46</v>
      </c>
      <c r="E10" s="28">
        <v>0</v>
      </c>
      <c r="F10" s="19">
        <f t="shared" si="0"/>
        <v>0</v>
      </c>
    </row>
    <row r="11" spans="1:6" ht="18.75">
      <c r="A11" s="25" t="s">
        <v>38</v>
      </c>
      <c r="B11" s="26" t="s">
        <v>39</v>
      </c>
      <c r="C11" s="27">
        <v>10</v>
      </c>
      <c r="D11" s="27">
        <v>10</v>
      </c>
      <c r="E11" s="27">
        <v>0</v>
      </c>
      <c r="F11" s="20">
        <f t="shared" si="0"/>
        <v>0</v>
      </c>
    </row>
    <row r="12" spans="1:6" ht="37.5">
      <c r="A12" s="23" t="s">
        <v>40</v>
      </c>
      <c r="B12" s="24" t="s">
        <v>41</v>
      </c>
      <c r="C12" s="29">
        <v>10</v>
      </c>
      <c r="D12" s="29">
        <v>10</v>
      </c>
      <c r="E12" s="29">
        <v>0</v>
      </c>
      <c r="F12" s="13">
        <f t="shared" si="0"/>
        <v>0</v>
      </c>
    </row>
    <row r="13" spans="1:23" s="3" customFormat="1" ht="27" customHeight="1">
      <c r="A13" s="17"/>
      <c r="B13" s="18" t="s">
        <v>14</v>
      </c>
      <c r="C13" s="15">
        <f>C5+C8+C9+C11</f>
        <v>3305.75</v>
      </c>
      <c r="D13" s="15">
        <f>D5+D8+D9+D11</f>
        <v>815.4100000000001</v>
      </c>
      <c r="E13" s="15">
        <f>E5+E8+E9+E11</f>
        <v>151.94587</v>
      </c>
      <c r="F13" s="16">
        <f t="shared" si="0"/>
        <v>18.634290724911395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0" stopIfTrue="1">
      <formula>IV5=1</formula>
    </cfRule>
  </conditionalFormatting>
  <conditionalFormatting sqref="D8:D12">
    <cfRule type="expression" priority="19" dxfId="0" stopIfTrue="1">
      <formula>IV8=1</formula>
    </cfRule>
  </conditionalFormatting>
  <conditionalFormatting sqref="E8:E12">
    <cfRule type="expression" priority="20" dxfId="0" stopIfTrue="1">
      <formula>IV8=1</formula>
    </cfRule>
  </conditionalFormatting>
  <conditionalFormatting sqref="C6:C7">
    <cfRule type="expression" priority="15" dxfId="0" stopIfTrue="1">
      <formula>IV6=1</formula>
    </cfRule>
  </conditionalFormatting>
  <conditionalFormatting sqref="D6:D7">
    <cfRule type="expression" priority="16" dxfId="0" stopIfTrue="1">
      <formula>IV6=1</formula>
    </cfRule>
  </conditionalFormatting>
  <conditionalFormatting sqref="E6:E7">
    <cfRule type="expression" priority="17" dxfId="0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Mfu251212</cp:lastModifiedBy>
  <cp:lastPrinted>2021-12-01T10:00:08Z</cp:lastPrinted>
  <dcterms:created xsi:type="dcterms:W3CDTF">2020-07-02T05:19:35Z</dcterms:created>
  <dcterms:modified xsi:type="dcterms:W3CDTF">2022-02-07T07:15:17Z</dcterms:modified>
  <cp:category/>
  <cp:version/>
  <cp:contentType/>
  <cp:contentStatus/>
</cp:coreProperties>
</file>